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b7016b7fd1f5ed7/Public/IWIN/"/>
    </mc:Choice>
  </mc:AlternateContent>
  <xr:revisionPtr revIDLastSave="38" documentId="8_{2115B461-63E8-48EB-8517-647DA9113DF7}" xr6:coauthVersionLast="47" xr6:coauthVersionMax="47" xr10:uidLastSave="{135194DD-E5C7-45F9-98E9-45FC908926BC}"/>
  <bookViews>
    <workbookView xWindow="-120" yWindow="-120" windowWidth="29040" windowHeight="15720" activeTab="1" xr2:uid="{1613A7E8-4433-42A2-8CC1-13979979F36D}"/>
  </bookViews>
  <sheets>
    <sheet name="2026" sheetId="1" r:id="rId1"/>
    <sheet name="Recap 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2" l="1"/>
  <c r="B20" i="2"/>
  <c r="B19" i="2"/>
  <c r="B18" i="2"/>
  <c r="B17" i="2"/>
  <c r="B16" i="2"/>
  <c r="B15" i="2"/>
  <c r="B14" i="2"/>
  <c r="B13" i="2"/>
  <c r="B12" i="2"/>
  <c r="B11" i="2"/>
  <c r="B10" i="2"/>
  <c r="C10" i="2" a="1"/>
  <c r="C10" i="2" s="1"/>
  <c r="C11" i="2" a="1"/>
  <c r="C11" i="2" s="1"/>
  <c r="D23" i="2" l="1"/>
  <c r="E10" i="2" a="1"/>
  <c r="E10" i="2" s="1"/>
  <c r="F10" i="2" a="1"/>
  <c r="F10" i="2" s="1"/>
  <c r="G10" i="2" a="1"/>
  <c r="G10" i="2" s="1"/>
  <c r="E11" i="2" a="1"/>
  <c r="E11" i="2" s="1"/>
  <c r="F11" i="2" a="1"/>
  <c r="F11" i="2" s="1"/>
  <c r="G11" i="2" a="1"/>
  <c r="G11" i="2" s="1"/>
  <c r="C12" i="2" a="1"/>
  <c r="C12" i="2" s="1"/>
  <c r="E12" i="2" a="1"/>
  <c r="E12" i="2" s="1"/>
  <c r="F12" i="2" a="1"/>
  <c r="F12" i="2" s="1"/>
  <c r="G12" i="2" a="1"/>
  <c r="G12" i="2" s="1"/>
  <c r="C13" i="2" a="1"/>
  <c r="C13" i="2" s="1"/>
  <c r="E13" i="2" a="1"/>
  <c r="E13" i="2" s="1"/>
  <c r="F13" i="2" a="1"/>
  <c r="F13" i="2" s="1"/>
  <c r="G13" i="2" a="1"/>
  <c r="G13" i="2" s="1"/>
  <c r="C14" i="2" a="1"/>
  <c r="C14" i="2" s="1"/>
  <c r="E14" i="2" a="1"/>
  <c r="E14" i="2" s="1"/>
  <c r="F14" i="2" a="1"/>
  <c r="F14" i="2" s="1"/>
  <c r="G14" i="2" a="1"/>
  <c r="G14" i="2" s="1"/>
  <c r="C15" i="2" a="1"/>
  <c r="C15" i="2" s="1"/>
  <c r="E15" i="2" a="1"/>
  <c r="E15" i="2" s="1"/>
  <c r="F15" i="2" a="1"/>
  <c r="F15" i="2" s="1"/>
  <c r="G15" i="2" a="1"/>
  <c r="G15" i="2" s="1"/>
  <c r="C16" i="2" a="1"/>
  <c r="C16" i="2" s="1"/>
  <c r="E16" i="2" a="1"/>
  <c r="E16" i="2" s="1"/>
  <c r="F16" i="2" a="1"/>
  <c r="F16" i="2" s="1"/>
  <c r="G16" i="2" a="1"/>
  <c r="G16" i="2" s="1"/>
  <c r="C17" i="2" a="1"/>
  <c r="C17" i="2" s="1"/>
  <c r="E17" i="2" a="1"/>
  <c r="E17" i="2" s="1"/>
  <c r="F17" i="2" a="1"/>
  <c r="F17" i="2" s="1"/>
  <c r="G17" i="2" a="1"/>
  <c r="G17" i="2" s="1"/>
  <c r="C18" i="2" a="1"/>
  <c r="C18" i="2" s="1"/>
  <c r="E18" i="2" a="1"/>
  <c r="E18" i="2" s="1"/>
  <c r="F18" i="2" a="1"/>
  <c r="F18" i="2" s="1"/>
  <c r="G18" i="2" a="1"/>
  <c r="G18" i="2" s="1"/>
  <c r="C19" i="2" a="1"/>
  <c r="C19" i="2" s="1"/>
  <c r="E19" i="2" a="1"/>
  <c r="E19" i="2" s="1"/>
  <c r="F19" i="2" a="1"/>
  <c r="F19" i="2" s="1"/>
  <c r="G19" i="2" a="1"/>
  <c r="G19" i="2" s="1"/>
  <c r="C20" i="2" a="1"/>
  <c r="C20" i="2" s="1"/>
  <c r="E20" i="2" a="1"/>
  <c r="E20" i="2" s="1"/>
  <c r="F20" i="2" a="1"/>
  <c r="F20" i="2" s="1"/>
  <c r="G20" i="2" a="1"/>
  <c r="G20" i="2" s="1"/>
  <c r="C21" i="2" a="1"/>
  <c r="C21" i="2" s="1"/>
  <c r="E21" i="2" a="1"/>
  <c r="E21" i="2" s="1"/>
  <c r="F21" i="2" a="1"/>
  <c r="F21" i="2" s="1"/>
  <c r="G21" i="2" a="1"/>
  <c r="G21" i="2" s="1"/>
  <c r="G27" i="2" l="1"/>
  <c r="G28" i="2"/>
  <c r="B28" i="2"/>
  <c r="B27" i="2"/>
  <c r="E27" i="2"/>
  <c r="E28" i="2"/>
  <c r="C27" i="2"/>
  <c r="F28" i="2"/>
  <c r="F27" i="2"/>
  <c r="C28" i="2"/>
  <c r="B23" i="2"/>
  <c r="B32" i="2" s="1"/>
  <c r="G23" i="2"/>
  <c r="F23" i="2"/>
  <c r="C23" i="2"/>
  <c r="C32" i="2" s="1"/>
  <c r="E2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<sst xmlns="http://schemas.openxmlformats.org/spreadsheetml/2006/main" count="47" uniqueCount="40">
  <si>
    <t>Date Won</t>
  </si>
  <si>
    <t xml:space="preserve">Prize Description </t>
  </si>
  <si>
    <t>Where from</t>
  </si>
  <si>
    <t>Received</t>
  </si>
  <si>
    <t>ARV</t>
  </si>
  <si>
    <t>Gift Card Value</t>
  </si>
  <si>
    <t>Amex/Visa/MC</t>
  </si>
  <si>
    <t>Cash</t>
  </si>
  <si>
    <t xml:space="preserve">Notes </t>
  </si>
  <si>
    <t xml:space="preserve">cheetos </t>
  </si>
  <si>
    <t>no</t>
  </si>
  <si>
    <t>MONTH</t>
  </si>
  <si>
    <t>WINS</t>
  </si>
  <si>
    <t>Gift Cards</t>
  </si>
  <si>
    <t>MC/Visa</t>
  </si>
  <si>
    <t>Cash/Checks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</si>
  <si>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</si>
  <si>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</si>
  <si>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</si>
  <si>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</si>
  <si>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</si>
  <si>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</si>
  <si>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</si>
  <si>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</si>
  <si>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</si>
  <si>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</si>
  <si>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</si>
  <si>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</si>
  <si>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Totals</t>
  </si>
  <si>
    <t>Best Month</t>
  </si>
  <si>
    <t>Life Time Totals</t>
  </si>
  <si>
    <t>Year</t>
  </si>
  <si>
    <t>Wins</t>
  </si>
  <si>
    <t xml:space="preserve">To Keep Track of Lifetime Totals, just input your total wins </t>
  </si>
  <si>
    <t>and the total ARV each year</t>
  </si>
  <si>
    <t>Note: I like to keep track of gift cards and gift cards that are Amex/Visa/MC</t>
  </si>
  <si>
    <t>Example - if I won a $100 MC - It would be $100 in GC Value and $100 in Amex/Visa/MC</t>
  </si>
  <si>
    <t xml:space="preserve">NOTE - These show the highest and lowest total for each category regardless of what month they came in </t>
  </si>
  <si>
    <t>example</t>
  </si>
  <si>
    <t xml:space="preserve">Lowest Month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</si>
</sst>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;@"/>
    <numFmt numFmtId="165" formatCode="&quot;$&quot;#,##0.00"/>
    <numFmt numFmtId="166" formatCode="&quot;$&quot;#,##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Trebuchet MS"/>
      <family val="2"/>
    </font>
    <font>
      <b/>
      <sz val="12"/>
      <color rgb="FFFF0000"/>
      <name val="Trebuchet MS"/>
      <family val="2"/>
    </font>
    <font>
      <b/>
      <sz val="12"/>
      <color indexed="8"/>
      <name val="Trebuchet MS"/>
      <family val="2"/>
    </font>
    <font>
      <sz val="8"/>
      <name val="Calibri"/>
      <family val="2"/>
      <scheme val="minor"/>
    </font>
    <font>
      <b/>
      <sz val="16"/>
      <color theme="1"/>
      <name val="Abadi"/>
      <family val="2"/>
    </font>
    <font>
      <sz val="16"/>
      <color theme="1"/>
      <name val="Abadi"/>
      <family val="2"/>
    </font>
    <font>
      <b/>
      <i/>
      <sz val="16"/>
      <color theme="1"/>
      <name val="Verdana"/>
      <family val="2"/>
    </font>
    <font>
      <b/>
      <sz val="16"/>
      <color theme="1"/>
      <name val="Verdana"/>
      <family val="2"/>
    </font>
    <font>
      <sz val="16"/>
      <color theme="1"/>
      <name val="Verdana"/>
      <family val="2"/>
    </font>
    <font>
      <b/>
      <sz val="11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2" borderId="0" xfId="0" applyFont="1" applyFill="1" applyAlignment="1">
      <alignment horizontal="center"/>
    </xf>
    <xf numFmtId="4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2" fillId="0" borderId="0" xfId="0" applyFont="1"/>
    <xf numFmtId="4" fontId="4" fillId="0" borderId="0" xfId="0" applyNumberFormat="1" applyFont="1" applyAlignment="1">
      <alignment horizontal="center"/>
    </xf>
    <xf numFmtId="4" fontId="2" fillId="0" borderId="0" xfId="0" quotePrefix="1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2" borderId="0" xfId="0" applyNumberFormat="1" applyFont="1" applyFill="1" applyAlignment="1">
      <alignment horizontal="center"/>
    </xf>
    <xf numFmtId="14" fontId="2" fillId="0" borderId="0" xfId="0" applyNumberFormat="1" applyFont="1" applyAlignment="1">
      <alignment horizontal="center"/>
    </xf>
    <xf numFmtId="0" fontId="7" fillId="0" borderId="0" xfId="0" applyFont="1"/>
    <xf numFmtId="0" fontId="6" fillId="0" borderId="0" xfId="0" applyFont="1"/>
    <xf numFmtId="0" fontId="10" fillId="0" borderId="0" xfId="0" applyFont="1" applyProtection="1">
      <protection locked="0"/>
    </xf>
    <xf numFmtId="166" fontId="10" fillId="0" borderId="0" xfId="0" applyNumberFormat="1" applyFont="1" applyProtection="1">
      <protection locked="0"/>
    </xf>
    <xf numFmtId="166" fontId="10" fillId="3" borderId="0" xfId="0" applyNumberFormat="1" applyFont="1" applyFill="1" applyProtection="1">
      <protection locked="0"/>
    </xf>
    <xf numFmtId="0" fontId="9" fillId="5" borderId="0" xfId="0" applyFont="1" applyFill="1" applyAlignment="1" applyProtection="1">
      <alignment horizontal="center"/>
      <protection locked="0"/>
    </xf>
    <xf numFmtId="0" fontId="10" fillId="5" borderId="0" xfId="0" applyFont="1" applyFill="1" applyProtection="1">
      <protection locked="0"/>
    </xf>
    <xf numFmtId="166" fontId="10" fillId="5" borderId="0" xfId="0" applyNumberFormat="1" applyFont="1" applyFill="1" applyProtection="1">
      <protection locked="0"/>
    </xf>
    <xf numFmtId="0" fontId="11" fillId="0" borderId="0" xfId="0" applyFont="1" applyAlignment="1">
      <alignment horizontal="center"/>
    </xf>
    <xf numFmtId="0" fontId="9" fillId="6" borderId="0" xfId="0" applyFont="1" applyFill="1" applyAlignment="1" applyProtection="1">
      <alignment horizontal="center"/>
      <protection locked="0"/>
    </xf>
    <xf numFmtId="0" fontId="13" fillId="0" borderId="0" xfId="0" applyFont="1"/>
    <xf numFmtId="165" fontId="10" fillId="0" borderId="0" xfId="0" applyNumberFormat="1" applyFont="1" applyProtection="1">
      <protection locked="0"/>
    </xf>
    <xf numFmtId="165" fontId="10" fillId="5" borderId="0" xfId="0" applyNumberFormat="1" applyFont="1" applyFill="1" applyProtection="1">
      <protection locked="0"/>
    </xf>
    <xf numFmtId="165" fontId="0" fillId="0" borderId="0" xfId="0" applyNumberFormat="1"/>
    <xf numFmtId="0" fontId="12" fillId="0" borderId="0" xfId="0" applyFont="1"/>
    <xf numFmtId="165" fontId="12" fillId="0" borderId="0" xfId="0" applyNumberFormat="1" applyFont="1"/>
    <xf numFmtId="166" fontId="12" fillId="0" borderId="0" xfId="0" applyNumberFormat="1" applyFont="1"/>
    <xf numFmtId="0" fontId="11" fillId="8" borderId="0" xfId="0" applyFont="1" applyFill="1" applyAlignment="1">
      <alignment horizontal="center"/>
    </xf>
    <xf numFmtId="0" fontId="11" fillId="9" borderId="1" xfId="0" applyFont="1" applyFill="1" applyBorder="1" applyAlignment="1">
      <alignment horizontal="center"/>
    </xf>
    <xf numFmtId="165" fontId="11" fillId="9" borderId="1" xfId="0" applyNumberFormat="1" applyFont="1" applyFill="1" applyBorder="1" applyAlignment="1">
      <alignment horizontal="center"/>
    </xf>
    <xf numFmtId="0" fontId="11" fillId="4" borderId="0" xfId="0" applyFont="1" applyFill="1"/>
    <xf numFmtId="165" fontId="11" fillId="4" borderId="0" xfId="0" applyNumberFormat="1" applyFont="1" applyFill="1"/>
    <xf numFmtId="0" fontId="1" fillId="4" borderId="0" xfId="0" applyFont="1" applyFill="1"/>
    <xf numFmtId="0" fontId="8" fillId="7" borderId="0" xfId="0" applyFont="1" applyFill="1" applyProtection="1">
      <protection locked="0"/>
    </xf>
    <xf numFmtId="0" fontId="11" fillId="7" borderId="0" xfId="0" applyFont="1" applyFill="1" applyAlignment="1">
      <alignment horizontal="center"/>
    </xf>
    <xf numFmtId="0" fontId="0" fillId="4" borderId="0" xfId="0" applyFill="1"/>
    <xf numFmtId="0" fontId="14" fillId="4" borderId="0" xfId="0" applyFont="1" applyFill="1"/>
    <xf numFmtId="165" fontId="14" fillId="4" borderId="0" xfId="0" applyNumberFormat="1" applyFont="1" applyFill="1"/>
    <xf numFmtId="0" fontId="12" fillId="3" borderId="0" xfId="0" applyFont="1" applyFill="1" applyAlignment="1" applyProtection="1">
      <alignment horizontal="center"/>
      <protection locked="0"/>
    </xf>
    <xf numFmtId="0" fontId="9" fillId="3" borderId="0" xfId="0" applyFont="1" applyFill="1" applyAlignment="1" applyProtection="1">
      <alignment horizontal="center"/>
      <protection locked="0"/>
    </xf>
    <xf numFmtId="166" fontId="12" fillId="3" borderId="0" xfId="0" applyNumberFormat="1" applyFont="1" applyFill="1"/>
    <xf numFmtId="0" fontId="12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217170</xdr:colOff>
      <xdr:row>0</xdr:row>
      <xdr:rowOff>102869</xdr:rowOff>
    </xdr:from>
    <xdr:to>
      <xdr:col>1</xdr:col>
      <xdr:colOff>3105150</xdr:colOff>
      <xdr:row>4</xdr:row>
      <xdr:rowOff>57149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5EED71-468C-4D1B-A703-8CB2F8EB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6845" y="102869"/>
          <a:ext cx="2878455" cy="7962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379495</xdr:colOff>
      <xdr:row>6</xdr:row>
      <xdr:rowOff>88265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21C6CE-AD38-4597-A807-929EFD25D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778140" cy="11734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ABCAB-31B1-407D-AC28-C1E3C96CC922}">
  <dimension ref="A3:I116"/>
  <sheetViews>
    <sheetView workbookViewId="0">
      <pane ySplit="6" topLeftCell="A7" activePane="bottomLeft" state="frozen"/>
      <selection pane="bottomLeft" activeCell="B13" sqref="B13"/>
    </sheetView>
  </sheetViews>
  <sheetFormatPr defaultRowHeight="18" x14ac:dyDescent="0.35"/>
  <cols>
    <col min="1" max="1" width="17.5703125" style="11" customWidth="1"/>
    <col min="2" max="2" width="52.85546875" style="7" customWidth="1"/>
    <col min="3" max="3" width="28.140625" style="7" customWidth="1"/>
    <col min="4" max="4" width="10.5703125" style="5" customWidth="1"/>
    <col min="5" max="5" width="15.5703125" style="6" customWidth="1"/>
    <col min="6" max="6" width="16.85546875" style="6" customWidth="1"/>
    <col min="7" max="7" width="15.5703125" style="6" customWidth="1"/>
    <col min="8" max="8" width="8.5703125" style="6" customWidth="1"/>
    <col min="9" max="9" width="85.5703125" style="7" customWidth="1"/>
  </cols>
  <sheetData>
    <row r="3" spans="1:9" x14ac:dyDescent="0.35">
      <c r="E3" s="6" t="s">
        <v>35</v>
      </c>
    </row>
    <row r="4" spans="1:9" x14ac:dyDescent="0.35">
      <c r="E4" s="6" t="s">
        <v>36</v>
      </c>
    </row>
    <row r="6" spans="1:9" x14ac:dyDescent="0.35">
      <c r="A6" s="12" t="s">
        <v>0</v>
      </c>
      <c r="B6" s="1" t="s">
        <v>1</v>
      </c>
      <c r="C6" s="1" t="s">
        <v>2</v>
      </c>
      <c r="D6" s="1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3" t="s">
        <v>8</v>
      </c>
    </row>
    <row r="7" spans="1:9" x14ac:dyDescent="0.35">
      <c r="A7" s="13">
        <v>46023</v>
      </c>
      <c r="B7" s="4" t="s">
        <v>38</v>
      </c>
      <c r="C7" s="4" t="s">
        <v>9</v>
      </c>
      <c r="D7" s="5" t="s">
        <v>10</v>
      </c>
      <c r="E7" s="6">
        <v>30</v>
      </c>
      <c r="F7" s="6">
        <v>30</v>
      </c>
      <c r="I7" s="4"/>
    </row>
    <row r="8" spans="1:9" x14ac:dyDescent="0.35">
      <c r="A8" s="13"/>
      <c r="B8" s="4"/>
      <c r="C8" s="4"/>
    </row>
    <row r="9" spans="1:9" x14ac:dyDescent="0.35">
      <c r="A9" s="13"/>
      <c r="B9" s="4"/>
      <c r="C9" s="4"/>
    </row>
    <row r="10" spans="1:9" x14ac:dyDescent="0.35">
      <c r="A10" s="13"/>
      <c r="B10" s="4"/>
      <c r="C10" s="4"/>
    </row>
    <row r="11" spans="1:9" x14ac:dyDescent="0.35">
      <c r="A11" s="13"/>
      <c r="B11" s="4"/>
      <c r="C11" s="4"/>
    </row>
    <row r="12" spans="1:9" x14ac:dyDescent="0.35">
      <c r="A12" s="13"/>
      <c r="B12" s="4"/>
      <c r="C12" s="4"/>
    </row>
    <row r="13" spans="1:9" x14ac:dyDescent="0.35">
      <c r="A13" s="13"/>
      <c r="B13" s="4"/>
      <c r="C13" s="4"/>
    </row>
    <row r="14" spans="1:9" x14ac:dyDescent="0.35">
      <c r="A14" s="13"/>
      <c r="B14" s="4"/>
      <c r="C14" s="4"/>
    </row>
    <row r="15" spans="1:9" x14ac:dyDescent="0.35">
      <c r="A15" s="13"/>
      <c r="B15" s="4"/>
      <c r="C15" s="4"/>
    </row>
    <row r="16" spans="1:9" x14ac:dyDescent="0.35">
      <c r="A16" s="13"/>
      <c r="B16" s="4"/>
      <c r="C16" s="4"/>
    </row>
    <row r="17" spans="1:9" x14ac:dyDescent="0.35">
      <c r="A17" s="13"/>
      <c r="B17" s="4"/>
      <c r="C17" s="4"/>
    </row>
    <row r="18" spans="1:9" x14ac:dyDescent="0.35">
      <c r="A18" s="13"/>
      <c r="B18" s="4"/>
      <c r="C18" s="4"/>
      <c r="E18" s="8"/>
      <c r="F18" s="8"/>
      <c r="G18" s="8"/>
      <c r="I18" s="4"/>
    </row>
    <row r="19" spans="1:9" x14ac:dyDescent="0.35">
      <c r="A19" s="13"/>
      <c r="B19" s="4"/>
      <c r="C19" s="4"/>
    </row>
    <row r="20" spans="1:9" x14ac:dyDescent="0.35">
      <c r="A20" s="13"/>
      <c r="B20" s="4"/>
      <c r="C20" s="4"/>
      <c r="E20" s="8"/>
      <c r="F20" s="8"/>
      <c r="G20" s="8"/>
      <c r="I20" s="4"/>
    </row>
    <row r="21" spans="1:9" x14ac:dyDescent="0.35">
      <c r="A21" s="13"/>
      <c r="B21" s="4"/>
      <c r="C21" s="4"/>
    </row>
    <row r="22" spans="1:9" x14ac:dyDescent="0.35">
      <c r="B22" s="4"/>
      <c r="C22" s="4"/>
    </row>
    <row r="23" spans="1:9" x14ac:dyDescent="0.35">
      <c r="B23" s="4"/>
      <c r="C23" s="4"/>
      <c r="E23" s="8"/>
      <c r="F23" s="8"/>
      <c r="G23" s="8"/>
      <c r="I23" s="4"/>
    </row>
    <row r="24" spans="1:9" x14ac:dyDescent="0.35">
      <c r="B24" s="4"/>
      <c r="C24" s="4"/>
    </row>
    <row r="25" spans="1:9" x14ac:dyDescent="0.35">
      <c r="B25" s="4"/>
      <c r="C25" s="4"/>
      <c r="E25" s="8"/>
      <c r="F25" s="8"/>
      <c r="G25" s="8"/>
      <c r="I25" s="4"/>
    </row>
    <row r="26" spans="1:9" x14ac:dyDescent="0.35">
      <c r="B26" s="4"/>
      <c r="C26" s="4"/>
    </row>
    <row r="27" spans="1:9" x14ac:dyDescent="0.35">
      <c r="B27" s="4"/>
      <c r="C27" s="4"/>
    </row>
    <row r="28" spans="1:9" x14ac:dyDescent="0.35">
      <c r="B28" s="4"/>
      <c r="C28" s="4"/>
      <c r="E28" s="8"/>
      <c r="F28" s="8"/>
      <c r="G28" s="8"/>
      <c r="I28" s="4"/>
    </row>
    <row r="29" spans="1:9" x14ac:dyDescent="0.35">
      <c r="B29" s="4"/>
      <c r="C29" s="4"/>
    </row>
    <row r="30" spans="1:9" x14ac:dyDescent="0.35">
      <c r="B30" s="4"/>
      <c r="C30" s="4"/>
      <c r="E30" s="8"/>
      <c r="F30" s="8"/>
      <c r="G30" s="8"/>
      <c r="I30" s="4"/>
    </row>
    <row r="31" spans="1:9" x14ac:dyDescent="0.35">
      <c r="B31" s="4"/>
      <c r="C31" s="4"/>
    </row>
    <row r="32" spans="1:9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7" x14ac:dyDescent="0.35">
      <c r="B49" s="4"/>
      <c r="C49" s="4"/>
      <c r="E49" s="9"/>
      <c r="F49" s="9"/>
      <c r="G49" s="9"/>
    </row>
    <row r="50" spans="2:7" x14ac:dyDescent="0.35">
      <c r="B50" s="4"/>
      <c r="C50" s="4"/>
    </row>
    <row r="51" spans="2:7" x14ac:dyDescent="0.35">
      <c r="B51" s="4"/>
      <c r="C51" s="4"/>
    </row>
    <row r="52" spans="2:7" x14ac:dyDescent="0.35">
      <c r="B52" s="4"/>
      <c r="C52" s="4"/>
    </row>
    <row r="53" spans="2:7" x14ac:dyDescent="0.35">
      <c r="B53" s="4"/>
      <c r="C53" s="4"/>
    </row>
    <row r="54" spans="2:7" x14ac:dyDescent="0.35">
      <c r="B54" s="4"/>
      <c r="C54" s="4"/>
    </row>
    <row r="55" spans="2:7" x14ac:dyDescent="0.35">
      <c r="B55" s="4"/>
      <c r="C55" s="4"/>
    </row>
    <row r="56" spans="2:7" x14ac:dyDescent="0.35">
      <c r="B56" s="4"/>
      <c r="C56" s="4"/>
    </row>
    <row r="57" spans="2:7" x14ac:dyDescent="0.35">
      <c r="B57" s="4"/>
      <c r="C57" s="4"/>
    </row>
    <row r="58" spans="2:7" x14ac:dyDescent="0.35">
      <c r="B58" s="4"/>
      <c r="C58" s="4"/>
    </row>
    <row r="59" spans="2:7" x14ac:dyDescent="0.35">
      <c r="B59" s="4"/>
      <c r="C59" s="4"/>
    </row>
    <row r="60" spans="2:7" x14ac:dyDescent="0.35">
      <c r="B60" s="4"/>
      <c r="C60" s="4"/>
    </row>
    <row r="61" spans="2:7" x14ac:dyDescent="0.35">
      <c r="B61" s="4"/>
      <c r="C61" s="4"/>
    </row>
    <row r="62" spans="2:7" x14ac:dyDescent="0.35">
      <c r="B62" s="4"/>
      <c r="C62" s="4"/>
    </row>
    <row r="63" spans="2:7" x14ac:dyDescent="0.35">
      <c r="B63" s="4"/>
      <c r="C63" s="4"/>
    </row>
    <row r="64" spans="2:7" x14ac:dyDescent="0.35">
      <c r="B64" s="4"/>
      <c r="C64" s="4"/>
    </row>
    <row r="65" spans="2:3" x14ac:dyDescent="0.35">
      <c r="B65" s="4"/>
      <c r="C65" s="4"/>
    </row>
    <row r="66" spans="2:3" x14ac:dyDescent="0.35">
      <c r="B66" s="4"/>
      <c r="C66" s="4"/>
    </row>
    <row r="67" spans="2:3" x14ac:dyDescent="0.35">
      <c r="B67" s="4"/>
      <c r="C67" s="4"/>
    </row>
    <row r="68" spans="2:3" x14ac:dyDescent="0.35">
      <c r="B68" s="4"/>
      <c r="C68" s="4"/>
    </row>
    <row r="69" spans="2:3" x14ac:dyDescent="0.35">
      <c r="B69" s="4"/>
      <c r="C69" s="4"/>
    </row>
    <row r="70" spans="2:3" x14ac:dyDescent="0.35">
      <c r="B70" s="4"/>
      <c r="C70" s="4"/>
    </row>
    <row r="71" spans="2:3" x14ac:dyDescent="0.35">
      <c r="B71" s="4"/>
      <c r="C71" s="4"/>
    </row>
    <row r="72" spans="2:3" x14ac:dyDescent="0.35">
      <c r="B72" s="4"/>
      <c r="C72" s="4"/>
    </row>
    <row r="73" spans="2:3" x14ac:dyDescent="0.35">
      <c r="B73" s="4"/>
      <c r="C73" s="4"/>
    </row>
    <row r="74" spans="2:3" x14ac:dyDescent="0.35">
      <c r="B74" s="4"/>
      <c r="C74" s="4"/>
    </row>
    <row r="75" spans="2:3" x14ac:dyDescent="0.35">
      <c r="B75" s="4"/>
      <c r="C75" s="4"/>
    </row>
    <row r="76" spans="2:3" x14ac:dyDescent="0.35">
      <c r="B76" s="4"/>
      <c r="C76" s="4"/>
    </row>
    <row r="77" spans="2:3" x14ac:dyDescent="0.35">
      <c r="B77" s="4"/>
      <c r="C77" s="4"/>
    </row>
    <row r="78" spans="2:3" x14ac:dyDescent="0.35">
      <c r="B78" s="4"/>
      <c r="C78" s="4"/>
    </row>
    <row r="79" spans="2:3" x14ac:dyDescent="0.35">
      <c r="B79" s="4"/>
      <c r="C79" s="4"/>
    </row>
    <row r="80" spans="2:3" x14ac:dyDescent="0.35">
      <c r="B80" s="4"/>
      <c r="C80" s="4"/>
    </row>
    <row r="81" spans="2:3" x14ac:dyDescent="0.35">
      <c r="B81" s="4"/>
      <c r="C81" s="4"/>
    </row>
    <row r="82" spans="2:3" x14ac:dyDescent="0.35">
      <c r="B82" s="4"/>
      <c r="C82" s="4"/>
    </row>
    <row r="83" spans="2:3" x14ac:dyDescent="0.35">
      <c r="B83" s="4"/>
      <c r="C83" s="4"/>
    </row>
    <row r="84" spans="2:3" x14ac:dyDescent="0.35">
      <c r="B84" s="4"/>
      <c r="C84" s="4"/>
    </row>
    <row r="85" spans="2:3" x14ac:dyDescent="0.35">
      <c r="B85" s="4"/>
      <c r="C85" s="4"/>
    </row>
    <row r="116" spans="9:9" x14ac:dyDescent="0.35">
      <c r="I116" s="10"/>
    </row>
  </sheetData>
  <phoneticPr fontId="5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620C6-6468-49C0-B4B1-2C9C4F3C1EBE}">
  <dimension ref="A9:H70"/>
  <sheetViews>
    <sheetView tabSelected="1" workbookViewId="0">
      <selection activeCell="A39" sqref="A39"/>
    </sheetView>
  </sheetViews>
  <sheetFormatPr defaultRowHeight="15" x14ac:dyDescent="0.25"/>
  <cols>
    <col min="1" max="1" width="23.5703125" customWidth="1"/>
    <col min="2" max="2" width="13.140625" customWidth="1"/>
    <col min="3" max="3" width="18.42578125" customWidth="1"/>
    <col min="5" max="5" width="17.140625" customWidth="1"/>
    <col min="6" max="6" width="16.42578125" customWidth="1"/>
    <col min="7" max="7" width="23.85546875" customWidth="1"/>
  </cols>
  <sheetData>
    <row r="9" spans="1:8" ht="21.75" x14ac:dyDescent="0.35">
      <c r="A9" s="37" t="s">
        <v>11</v>
      </c>
      <c r="B9" s="43" t="s">
        <v>12</v>
      </c>
      <c r="C9" s="43" t="s">
        <v>4</v>
      </c>
      <c r="D9" s="43"/>
      <c r="E9" s="43" t="s">
        <v>13</v>
      </c>
      <c r="F9" s="43" t="s">
        <v>14</v>
      </c>
      <c r="G9" s="43" t="s">
        <v>15</v>
      </c>
      <c r="H9" s="15"/>
    </row>
    <row r="10" spans="1:8" ht="21.75" x14ac:dyDescent="0.35">
      <c r="A10" s="23" t="s">
        <v>16</v>
      </c>
      <c r="B10" s="16">
        <f>COUNTIFS('2026'!$A$7:$A$400,"&gt;=1/1/2026",'2026'!$A$7:$A$400,"&lt;=1/31/2026")</f>
        <v>1</v>
      </c>
      <c r="C10" s="25" cm="1">
        <f t="array" ref="C10">SUMPRODUCT('2026'!$E$7:$E$400, --(TEXT('2026'!$A$7:$A$400,"MMM")=A$10))</f>
        <v>30</v>
      </c>
      <c r="D10" s="18"/>
      <c r="E10" s="17" cm="1">
        <f t="array" ref="E10">SUMPRODUCT('2026'!$F$7:$F$400, --(TEXT('2026'!$A$7:$A$400,"MMM")=A$10))</f>
        <v>30</v>
      </c>
      <c r="F10" s="17" cm="1">
        <f t="array" ref="F10">SUMPRODUCT('2026'!$G$7:$G$400, --(TEXT('2026'!$A$7:$A$400,"MMM")=A$10))</f>
        <v>0</v>
      </c>
      <c r="G10" s="17" cm="1">
        <f t="array" ref="G10">SUMPRODUCT('2026'!$H$7:$H$400, --(TEXT('2026'!$A$7:$A$400,"MMM")=A$10))</f>
        <v>0</v>
      </c>
      <c r="H10" s="14"/>
    </row>
    <row r="11" spans="1:8" ht="21.75" x14ac:dyDescent="0.35">
      <c r="A11" s="23" t="s">
        <v>17</v>
      </c>
      <c r="B11" s="16">
        <f>COUNTIFS('2026'!$A$7:$A$400,"&gt;=2/1/2026",'2026'!$A$7:$A$400,"&lt;=2/29/2026")</f>
        <v>0</v>
      </c>
      <c r="C11" s="25" cm="1">
        <f t="array" ref="C11">SUMPRODUCT('2026'!$E$7:$E$400, --(TEXT('2026'!$A$7:$A$400,"MMM")=A$11))</f>
        <v>0</v>
      </c>
      <c r="D11" s="18"/>
      <c r="E11" s="17" cm="1">
        <f t="array" ref="E11">SUMPRODUCT('2026'!$F$7:$F$400, --(TEXT('2026'!$A$7:$A$400,"MMM")=A$11))</f>
        <v>0</v>
      </c>
      <c r="F11" s="17" cm="1">
        <f t="array" ref="F11">SUMPRODUCT('2026'!$G$7:$G$400, --(TEXT('2026'!$A$7:$A$400,"MMM")=A$11))</f>
        <v>0</v>
      </c>
      <c r="G11" s="17" cm="1">
        <f t="array" ref="G11">SUMPRODUCT('2026'!$H$7:$H$400, --(TEXT('2026'!$A$7:$A$400,"MMM")=A$11))</f>
        <v>0</v>
      </c>
      <c r="H11" s="14"/>
    </row>
    <row r="12" spans="1:8" ht="21.75" x14ac:dyDescent="0.35">
      <c r="A12" s="23" t="s">
        <v>18</v>
      </c>
      <c r="B12" s="16">
        <f>COUNTIFS('2026'!$A$7:$A$400,"&gt;=3/1/2026",'2026'!$A$7:$A$400,"&lt;=3/31/2026")</f>
        <v>0</v>
      </c>
      <c r="C12" s="25" cm="1">
        <f t="array" ref="C12">SUMPRODUCT('2026'!$E$7:$E$400, --(TEXT('2026'!$A$7:$A$400,"MMM")=A$12))</f>
        <v>0</v>
      </c>
      <c r="D12" s="18"/>
      <c r="E12" s="17" cm="1">
        <f t="array" ref="E12">SUMPRODUCT('2026'!$F$7:$F$400, --(TEXT('2026'!$A$7:$A$400,"MMM")=A$12))</f>
        <v>0</v>
      </c>
      <c r="F12" s="17" cm="1">
        <f t="array" ref="F12">SUMPRODUCT('2026'!$G$7:$G$400, --(TEXT('2026'!$A$7:$A$400,"MMM")=A$12))</f>
        <v>0</v>
      </c>
      <c r="G12" s="17" cm="1">
        <f t="array" ref="G12">SUMPRODUCT('2026'!$H$7:$H$400, --(TEXT('2026'!$A$7:$A$400,"MMM")=A$12))</f>
        <v>0</v>
      </c>
      <c r="H12" s="14"/>
    </row>
    <row r="13" spans="1:8" ht="21.75" x14ac:dyDescent="0.35">
      <c r="A13" s="23" t="s">
        <v>19</v>
      </c>
      <c r="B13" s="16">
        <f>COUNTIFS('2026'!$A$7:$A$400,"&gt;=4/1/2026",'2026'!$A$7:$A$400,"&lt;=4/30/2026")</f>
        <v>0</v>
      </c>
      <c r="C13" s="25" cm="1">
        <f t="array" ref="C13">SUMPRODUCT('2026'!$E$7:$E$400, --(TEXT('2026'!$A$7:$A$400,"MMM")=A$13))</f>
        <v>0</v>
      </c>
      <c r="D13" s="18"/>
      <c r="E13" s="17" cm="1">
        <f t="array" ref="E13">SUMPRODUCT('2026'!$F$7:$F$400, --(TEXT('2026'!$A$7:$A$400,"MMM")=A$13))</f>
        <v>0</v>
      </c>
      <c r="F13" s="17" cm="1">
        <f t="array" ref="F13">SUMPRODUCT('2026'!$G$7:$G$400, --(TEXT('2026'!$A$7:$A$400,"MMM")=A$13))</f>
        <v>0</v>
      </c>
      <c r="G13" s="17" cm="1">
        <f t="array" ref="G13">SUMPRODUCT('2026'!$H$7:$H$400, --(TEXT('2026'!$A$7:$A$400,"MMM")=A$13))</f>
        <v>0</v>
      </c>
      <c r="H13" s="14"/>
    </row>
    <row r="14" spans="1:8" ht="21.75" x14ac:dyDescent="0.35">
      <c r="A14" s="23" t="s">
        <v>20</v>
      </c>
      <c r="B14" s="16">
        <f>COUNTIFS('2026'!$A$7:$A$400,"&gt;=5/1/2026",'2026'!$A$7:$A$400,"&lt;=5/31/2026")</f>
        <v>0</v>
      </c>
      <c r="C14" s="25" cm="1">
        <f t="array" ref="C14">SUMPRODUCT('2026'!$E$7:$E$400, --(TEXT('2026'!$A$7:$A$400,"MMM")=A$14))</f>
        <v>0</v>
      </c>
      <c r="D14" s="18"/>
      <c r="E14" s="17" cm="1">
        <f t="array" ref="E14">SUMPRODUCT('2026'!$F$7:$F$400, --(TEXT('2026'!$A$7:$A$400,"MMM")=A$14))</f>
        <v>0</v>
      </c>
      <c r="F14" s="17" cm="1">
        <f t="array" ref="F14">SUMPRODUCT('2026'!$G$7:$G$400, --(TEXT('2026'!$A$7:$A$400,"MMM")=A$14))</f>
        <v>0</v>
      </c>
      <c r="G14" s="17" cm="1">
        <f t="array" ref="G14">SUMPRODUCT('2026'!$H$7:$H$400, --(TEXT('2026'!$A$7:$A$400,"MMM")=A$14))</f>
        <v>0</v>
      </c>
      <c r="H14" s="14"/>
    </row>
    <row r="15" spans="1:8" ht="21.75" x14ac:dyDescent="0.35">
      <c r="A15" s="23" t="s">
        <v>21</v>
      </c>
      <c r="B15" s="16">
        <f>COUNTIFS('2026'!$A$7:$A$400,"&gt;=6/1/2026",'2026'!$A$7:$A$400,"&lt;=6/30/2026")</f>
        <v>0</v>
      </c>
      <c r="C15" s="25" cm="1">
        <f t="array" ref="C15">SUMPRODUCT('2026'!$E$7:$E$400, --(TEXT('2026'!$A$7:$A$400,"MMM")=A$15))</f>
        <v>0</v>
      </c>
      <c r="D15" s="18"/>
      <c r="E15" s="17" cm="1">
        <f t="array" ref="E15">SUMPRODUCT('2026'!$F$7:$F$400, --(TEXT('2026'!$A$7:$A$400,"MMM")=A$15))</f>
        <v>0</v>
      </c>
      <c r="F15" s="17" cm="1">
        <f t="array" ref="F15">SUMPRODUCT('2026'!$G$7:$G$400, --(TEXT('2026'!$A$7:$A$400,"MMM")=A$15))</f>
        <v>0</v>
      </c>
      <c r="G15" s="17" cm="1">
        <f t="array" ref="G15">SUMPRODUCT('2026'!$H$7:$H$400, --(TEXT('2026'!$A$7:$A$400,"MMM")=A$15))</f>
        <v>0</v>
      </c>
      <c r="H15" s="14"/>
    </row>
    <row r="16" spans="1:8" ht="21.75" x14ac:dyDescent="0.35">
      <c r="A16" s="23" t="s">
        <v>22</v>
      </c>
      <c r="B16" s="16">
        <f>COUNTIFS('2026'!$A$7:$A$400,"&gt;=7/1/2026",'2026'!$A$7:$A$400,"&lt;=7/31/2026")</f>
        <v>0</v>
      </c>
      <c r="C16" s="25" cm="1">
        <f t="array" ref="C16">SUMPRODUCT('2026'!$E$7:$E$400, --(TEXT('2026'!$A$7:$A$400,"MMM")=A$16))</f>
        <v>0</v>
      </c>
      <c r="D16" s="18"/>
      <c r="E16" s="17" cm="1">
        <f t="array" ref="E16">SUMPRODUCT('2026'!$F$7:$F$400, --(TEXT('2026'!$A$7:$A$400,"MMM")=A$16))</f>
        <v>0</v>
      </c>
      <c r="F16" s="17" cm="1">
        <f t="array" ref="F16">SUMPRODUCT('2026'!$G$7:$G$400, --(TEXT('2026'!$A$7:$A$400,"MMM")=A$16))</f>
        <v>0</v>
      </c>
      <c r="G16" s="17" cm="1">
        <f t="array" ref="G16">SUMPRODUCT('2026'!$H$7:$H$400, --(TEXT('2026'!$A$7:$A$400,"MMM")=A$16))</f>
        <v>0</v>
      </c>
      <c r="H16" s="14"/>
    </row>
    <row r="17" spans="1:8" ht="21.75" x14ac:dyDescent="0.35">
      <c r="A17" s="23" t="s">
        <v>23</v>
      </c>
      <c r="B17" s="16">
        <f>COUNTIFS('2026'!$A$7:$A$400,"&gt;=8/1/2026",'2026'!$A$7:$A$400,"&lt;=8/31/2026")</f>
        <v>0</v>
      </c>
      <c r="C17" s="25" cm="1">
        <f t="array" ref="C17">SUMPRODUCT('2026'!$E$7:$E$400, --(TEXT('2026'!$A$7:$A$400,"MMM")=A$17))</f>
        <v>0</v>
      </c>
      <c r="D17" s="18"/>
      <c r="E17" s="17" cm="1">
        <f t="array" ref="E17">SUMPRODUCT('2026'!$F$7:$F$400, --(TEXT('2026'!$A$7:$A$400,"MMM")=A$17))</f>
        <v>0</v>
      </c>
      <c r="F17" s="17" cm="1">
        <f t="array" ref="F17">SUMPRODUCT('2026'!$G$7:$G$400, --(TEXT('2026'!$A$7:$A$400,"MMM")=A$17))</f>
        <v>0</v>
      </c>
      <c r="G17" s="17" cm="1">
        <f t="array" ref="G17">SUMPRODUCT('2026'!$H$7:$H$400, --(TEXT('2026'!$A$7:$A$400,"MMM")=A$17))</f>
        <v>0</v>
      </c>
      <c r="H17" s="14"/>
    </row>
    <row r="18" spans="1:8" ht="21.75" x14ac:dyDescent="0.35">
      <c r="A18" s="23" t="s">
        <v>24</v>
      </c>
      <c r="B18" s="16">
        <f>COUNTIFS('2026'!$A$7:$A$400,"&gt;=9/1/2026",'2026'!$A$7:$A$400,"&lt;=9/30/2026")</f>
        <v>0</v>
      </c>
      <c r="C18" s="25" cm="1">
        <f t="array" ref="C18">SUMPRODUCT('2026'!$E$7:$E$400, --(TEXT('2026'!$A$7:$A$400,"MMM")=A$18))</f>
        <v>0</v>
      </c>
      <c r="D18" s="18"/>
      <c r="E18" s="17" cm="1">
        <f t="array" ref="E18">SUMPRODUCT('2026'!$F$7:$F$400, --(TEXT('2026'!$A$7:$A$400,"MMM")=A$18))</f>
        <v>0</v>
      </c>
      <c r="F18" s="17" cm="1">
        <f t="array" ref="F18">SUMPRODUCT('2026'!$G$7:$G$400, --(TEXT('2026'!$A$7:$A$400,"MMM")=A$18))</f>
        <v>0</v>
      </c>
      <c r="G18" s="17" cm="1">
        <f t="array" ref="G18">SUMPRODUCT('2026'!$H$7:$H$400, --(TEXT('2026'!$A$7:$A$400,"MMM")=A$18))</f>
        <v>0</v>
      </c>
      <c r="H18" s="14"/>
    </row>
    <row r="19" spans="1:8" ht="21.75" x14ac:dyDescent="0.35">
      <c r="A19" s="23" t="s">
        <v>25</v>
      </c>
      <c r="B19" s="16">
        <f>COUNTIFS('2026'!$A$7:$A$400,"&gt;=10/1/2026",'2026'!$A$7:$A$400,"&lt;=10/31/2026")</f>
        <v>0</v>
      </c>
      <c r="C19" s="25" cm="1">
        <f t="array" ref="C19">SUMPRODUCT('2026'!$E$7:$E$400, --(TEXT('2026'!$A$7:$A$400,"MMM")=A$19))</f>
        <v>0</v>
      </c>
      <c r="D19" s="18"/>
      <c r="E19" s="17" cm="1">
        <f t="array" ref="E19">SUMPRODUCT('2026'!$F$7:$F$400, --(TEXT('2026'!$A$7:$A$400,"MMM")=A$19))</f>
        <v>0</v>
      </c>
      <c r="F19" s="17" cm="1">
        <f t="array" ref="F19">SUMPRODUCT('2026'!$G$7:$G$400, --(TEXT('2026'!$A$7:$A$400,"MMM")=A$19))</f>
        <v>0</v>
      </c>
      <c r="G19" s="17" cm="1">
        <f t="array" ref="G19">SUMPRODUCT('2026'!$H$7:$H$400, --(TEXT('2026'!$A$7:$A$400,"MMM")=A$19))</f>
        <v>0</v>
      </c>
      <c r="H19" s="14"/>
    </row>
    <row r="20" spans="1:8" ht="21.75" x14ac:dyDescent="0.35">
      <c r="A20" s="23" t="s">
        <v>26</v>
      </c>
      <c r="B20" s="16">
        <f>COUNTIFS('2026'!$A$7:$A$400,"&gt;=11/1/2026",'2026'!$A$7:$A$400,"&lt;=11/30/2026")</f>
        <v>0</v>
      </c>
      <c r="C20" s="25" cm="1">
        <f t="array" ref="C20">SUMPRODUCT('2026'!$E$7:$E$400, --(TEXT('2026'!$A$7:$A$400,"MMM")=A$20))</f>
        <v>0</v>
      </c>
      <c r="D20" s="18"/>
      <c r="E20" s="17" cm="1">
        <f t="array" ref="E20">SUMPRODUCT('2026'!$F$7:$F$400, --(TEXT('2026'!$A$7:$A$400,"MMM")=A$20))</f>
        <v>0</v>
      </c>
      <c r="F20" s="17" cm="1">
        <f t="array" ref="F20">SUMPRODUCT('2026'!$G$7:$G$400, --(TEXT('2026'!$A$7:$A$400,"MMM")=A$20))</f>
        <v>0</v>
      </c>
      <c r="G20" s="17" cm="1">
        <f t="array" ref="G20">SUMPRODUCT('2026'!$H$7:$H$400, --(TEXT('2026'!$A$7:$A$400,"MMM")=A$20))</f>
        <v>0</v>
      </c>
      <c r="H20" s="14"/>
    </row>
    <row r="21" spans="1:8" ht="21.75" x14ac:dyDescent="0.35">
      <c r="A21" s="23" t="s">
        <v>27</v>
      </c>
      <c r="B21" s="16">
        <f>COUNTIFS('2026'!$A$7:$A$400,"&gt;=12/1/2026",'2026'!$A$7:$A$400,"&lt;=12/31/2026")</f>
        <v>0</v>
      </c>
      <c r="C21" s="25" cm="1">
        <f t="array" ref="C21">SUMPRODUCT('2026'!$E$7:$E$400, --(TEXT('2026'!$A$7:$A$400,"MMM")=A$21))</f>
        <v>0</v>
      </c>
      <c r="D21" s="18"/>
      <c r="E21" s="17" cm="1">
        <f t="array" ref="E21">SUMPRODUCT('2026'!$F$7:$F$400, --(TEXT('2026'!$A$7:$A$400,"MMM")=A$21))</f>
        <v>0</v>
      </c>
      <c r="F21" s="17" cm="1">
        <f t="array" ref="F21">SUMPRODUCT('2026'!$G$7:$G$400, --(TEXT('2026'!$A$7:$A$400,"MMM")=A$21))</f>
        <v>0</v>
      </c>
      <c r="G21" s="17" cm="1">
        <f t="array" ref="G21">SUMPRODUCT('2026'!$H$7:$H$400, --(TEXT('2026'!$A$7:$A$400,"MMM")=A$21))</f>
        <v>0</v>
      </c>
      <c r="H21" s="14"/>
    </row>
    <row r="22" spans="1:8" ht="21.75" x14ac:dyDescent="0.35">
      <c r="A22" s="16"/>
      <c r="B22" s="16"/>
      <c r="C22" s="25"/>
      <c r="D22" s="17"/>
      <c r="E22" s="17"/>
      <c r="F22" s="17"/>
      <c r="G22" s="17"/>
      <c r="H22" s="14"/>
    </row>
    <row r="23" spans="1:8" ht="21.75" x14ac:dyDescent="0.35">
      <c r="A23" s="19" t="s">
        <v>28</v>
      </c>
      <c r="B23" s="20">
        <f>SUM(B10:B21)</f>
        <v>1</v>
      </c>
      <c r="C23" s="26">
        <f t="shared" ref="C23:G23" si="0">SUM(C10:C21)</f>
        <v>30</v>
      </c>
      <c r="D23" s="21">
        <f t="shared" si="0"/>
        <v>0</v>
      </c>
      <c r="E23" s="21">
        <f t="shared" si="0"/>
        <v>30</v>
      </c>
      <c r="F23" s="21">
        <f t="shared" si="0"/>
        <v>0</v>
      </c>
      <c r="G23" s="21">
        <f t="shared" si="0"/>
        <v>0</v>
      </c>
      <c r="H23" s="14"/>
    </row>
    <row r="24" spans="1:8" x14ac:dyDescent="0.25">
      <c r="C24" s="27"/>
    </row>
    <row r="25" spans="1:8" x14ac:dyDescent="0.25">
      <c r="B25" s="40" t="s">
        <v>37</v>
      </c>
      <c r="C25" s="41"/>
      <c r="D25" s="40"/>
      <c r="E25" s="40"/>
      <c r="F25" s="39"/>
      <c r="G25" s="39"/>
    </row>
    <row r="26" spans="1:8" ht="15.75" x14ac:dyDescent="0.25">
      <c r="A26" s="22"/>
      <c r="B26" s="42" t="s">
        <v>12</v>
      </c>
      <c r="C26" s="42" t="s">
        <v>4</v>
      </c>
      <c r="D26" s="42"/>
      <c r="E26" s="42" t="s">
        <v>13</v>
      </c>
      <c r="F26" s="42" t="s">
        <v>14</v>
      </c>
      <c r="G26" s="42" t="s">
        <v>15</v>
      </c>
    </row>
    <row r="27" spans="1:8" ht="15.75" x14ac:dyDescent="0.25">
      <c r="A27" s="45" t="s">
        <v>29</v>
      </c>
      <c r="B27" s="28">
        <f>MAX(B10:B21)</f>
        <v>1</v>
      </c>
      <c r="C27" s="29">
        <f t="shared" ref="C27:G27" si="1">MAX(C10:C21)</f>
        <v>30</v>
      </c>
      <c r="D27" s="44"/>
      <c r="E27" s="30">
        <f t="shared" si="1"/>
        <v>30</v>
      </c>
      <c r="F27" s="30">
        <f t="shared" si="1"/>
        <v>0</v>
      </c>
      <c r="G27" s="30">
        <f t="shared" si="1"/>
        <v>0</v>
      </c>
    </row>
    <row r="28" spans="1:8" ht="15.75" x14ac:dyDescent="0.25">
      <c r="A28" s="45" t="s">
        <v>39</v>
      </c>
      <c r="B28" s="28">
        <f>MIN(B10:B21)</f>
        <v>0</v>
      </c>
      <c r="C28" s="29">
        <f t="shared" ref="C28:G28" si="2">MIN(C10:C21)</f>
        <v>0</v>
      </c>
      <c r="D28" s="44"/>
      <c r="E28" s="30">
        <f t="shared" si="2"/>
        <v>0</v>
      </c>
      <c r="F28" s="30">
        <f t="shared" si="2"/>
        <v>0</v>
      </c>
      <c r="G28" s="30">
        <f t="shared" si="2"/>
        <v>0</v>
      </c>
    </row>
    <row r="29" spans="1:8" ht="15.75" x14ac:dyDescent="0.25">
      <c r="A29" s="24"/>
      <c r="B29" s="24"/>
      <c r="C29" s="24"/>
      <c r="D29" s="24"/>
      <c r="E29" s="24"/>
      <c r="F29" s="24"/>
      <c r="G29" s="24"/>
    </row>
    <row r="30" spans="1:8" ht="15.75" x14ac:dyDescent="0.25">
      <c r="A30" s="24"/>
      <c r="B30" s="24"/>
      <c r="C30" s="24"/>
      <c r="D30" s="24"/>
      <c r="E30" s="24"/>
      <c r="F30" s="24"/>
      <c r="G30" s="24"/>
    </row>
    <row r="31" spans="1:8" ht="15.75" x14ac:dyDescent="0.25">
      <c r="A31" s="24"/>
      <c r="B31" s="24"/>
      <c r="C31" s="24"/>
      <c r="D31" s="24"/>
      <c r="E31" s="24"/>
      <c r="F31" s="24"/>
      <c r="G31" s="24"/>
    </row>
    <row r="32" spans="1:8" x14ac:dyDescent="0.25">
      <c r="A32" s="38" t="s">
        <v>30</v>
      </c>
      <c r="B32" s="34">
        <f>SUM(B33:B70)+B23</f>
        <v>1</v>
      </c>
      <c r="C32" s="35">
        <f>SUM(C33:C70)+C23</f>
        <v>30</v>
      </c>
    </row>
    <row r="33" spans="1:7" x14ac:dyDescent="0.25">
      <c r="A33" s="31" t="s">
        <v>31</v>
      </c>
      <c r="B33" s="31" t="s">
        <v>32</v>
      </c>
      <c r="C33" s="31" t="s">
        <v>4</v>
      </c>
    </row>
    <row r="34" spans="1:7" x14ac:dyDescent="0.25">
      <c r="A34" s="32">
        <v>2025</v>
      </c>
      <c r="B34" s="32"/>
      <c r="C34" s="33"/>
      <c r="E34" s="36" t="s">
        <v>33</v>
      </c>
      <c r="F34" s="36"/>
      <c r="G34" s="36"/>
    </row>
    <row r="35" spans="1:7" x14ac:dyDescent="0.25">
      <c r="A35" s="32">
        <v>2024</v>
      </c>
      <c r="B35" s="32"/>
      <c r="C35" s="33"/>
      <c r="E35" s="36" t="s">
        <v>34</v>
      </c>
      <c r="F35" s="36"/>
      <c r="G35" s="36"/>
    </row>
    <row r="36" spans="1:7" x14ac:dyDescent="0.25">
      <c r="A36" s="32">
        <v>2023</v>
      </c>
      <c r="B36" s="32"/>
      <c r="C36" s="33"/>
    </row>
    <row r="37" spans="1:7" x14ac:dyDescent="0.25">
      <c r="A37" s="32">
        <v>2022</v>
      </c>
      <c r="B37" s="32"/>
      <c r="C37" s="33"/>
    </row>
    <row r="38" spans="1:7" x14ac:dyDescent="0.25">
      <c r="A38" s="32">
        <v>2021</v>
      </c>
      <c r="B38" s="32"/>
      <c r="C38" s="33"/>
    </row>
    <row r="39" spans="1:7" x14ac:dyDescent="0.25">
      <c r="A39" s="32"/>
      <c r="B39" s="32"/>
      <c r="C39" s="33"/>
    </row>
    <row r="40" spans="1:7" x14ac:dyDescent="0.25">
      <c r="A40" s="32"/>
      <c r="B40" s="32"/>
      <c r="C40" s="33"/>
    </row>
    <row r="41" spans="1:7" x14ac:dyDescent="0.25">
      <c r="A41" s="32"/>
      <c r="B41" s="32"/>
      <c r="C41" s="33"/>
    </row>
    <row r="42" spans="1:7" x14ac:dyDescent="0.25">
      <c r="A42" s="32"/>
      <c r="B42" s="32"/>
      <c r="C42" s="33"/>
    </row>
    <row r="43" spans="1:7" x14ac:dyDescent="0.25">
      <c r="A43" s="32"/>
      <c r="B43" s="32"/>
      <c r="C43" s="33"/>
    </row>
    <row r="44" spans="1:7" x14ac:dyDescent="0.25">
      <c r="A44" s="32"/>
      <c r="B44" s="32"/>
      <c r="C44" s="33"/>
    </row>
    <row r="45" spans="1:7" x14ac:dyDescent="0.25">
      <c r="A45" s="32"/>
      <c r="B45" s="32"/>
      <c r="C45" s="33"/>
    </row>
    <row r="46" spans="1:7" x14ac:dyDescent="0.25">
      <c r="A46" s="32"/>
      <c r="B46" s="32"/>
      <c r="C46" s="33"/>
    </row>
    <row r="47" spans="1:7" x14ac:dyDescent="0.25">
      <c r="A47" s="32"/>
      <c r="B47" s="32"/>
      <c r="C47" s="33"/>
    </row>
    <row r="48" spans="1:7" x14ac:dyDescent="0.25">
      <c r="A48" s="32"/>
      <c r="B48" s="32"/>
      <c r="C48" s="33"/>
    </row>
    <row r="49" spans="1:3" x14ac:dyDescent="0.25">
      <c r="A49" s="32"/>
      <c r="B49" s="32"/>
      <c r="C49" s="33"/>
    </row>
    <row r="50" spans="1:3" x14ac:dyDescent="0.25">
      <c r="A50" s="32"/>
      <c r="B50" s="32"/>
      <c r="C50" s="33"/>
    </row>
    <row r="51" spans="1:3" x14ac:dyDescent="0.25">
      <c r="A51" s="32"/>
      <c r="B51" s="32"/>
      <c r="C51" s="33"/>
    </row>
    <row r="52" spans="1:3" x14ac:dyDescent="0.25">
      <c r="A52" s="32"/>
      <c r="B52" s="32"/>
      <c r="C52" s="33"/>
    </row>
    <row r="53" spans="1:3" x14ac:dyDescent="0.25">
      <c r="A53" s="32"/>
      <c r="B53" s="32"/>
      <c r="C53" s="33"/>
    </row>
    <row r="54" spans="1:3" x14ac:dyDescent="0.25">
      <c r="A54" s="32"/>
      <c r="B54" s="32"/>
      <c r="C54" s="33"/>
    </row>
    <row r="55" spans="1:3" x14ac:dyDescent="0.25">
      <c r="A55" s="32"/>
      <c r="B55" s="32"/>
      <c r="C55" s="33"/>
    </row>
    <row r="56" spans="1:3" x14ac:dyDescent="0.25">
      <c r="A56" s="32"/>
      <c r="B56" s="32"/>
      <c r="C56" s="33"/>
    </row>
    <row r="57" spans="1:3" x14ac:dyDescent="0.25">
      <c r="A57" s="32"/>
      <c r="B57" s="32"/>
      <c r="C57" s="33"/>
    </row>
    <row r="58" spans="1:3" x14ac:dyDescent="0.25">
      <c r="A58" s="32"/>
      <c r="B58" s="32"/>
      <c r="C58" s="33"/>
    </row>
    <row r="59" spans="1:3" x14ac:dyDescent="0.25">
      <c r="A59" s="32"/>
      <c r="B59" s="32"/>
      <c r="C59" s="33"/>
    </row>
    <row r="60" spans="1:3" x14ac:dyDescent="0.25">
      <c r="A60" s="32"/>
      <c r="B60" s="32"/>
      <c r="C60" s="33"/>
    </row>
    <row r="61" spans="1:3" x14ac:dyDescent="0.25">
      <c r="A61" s="32"/>
      <c r="B61" s="32"/>
      <c r="C61" s="33"/>
    </row>
    <row r="62" spans="1:3" x14ac:dyDescent="0.25">
      <c r="A62" s="32"/>
      <c r="B62" s="32"/>
      <c r="C62" s="33"/>
    </row>
    <row r="63" spans="1:3" x14ac:dyDescent="0.25">
      <c r="A63" s="32"/>
      <c r="B63" s="32"/>
      <c r="C63" s="33"/>
    </row>
    <row r="64" spans="1:3" x14ac:dyDescent="0.25">
      <c r="A64" s="32"/>
      <c r="B64" s="32"/>
      <c r="C64" s="33"/>
    </row>
    <row r="65" spans="1:3" x14ac:dyDescent="0.25">
      <c r="A65" s="32"/>
      <c r="B65" s="32"/>
      <c r="C65" s="33"/>
    </row>
    <row r="66" spans="1:3" x14ac:dyDescent="0.25">
      <c r="A66" s="32"/>
      <c r="B66" s="32"/>
      <c r="C66" s="33"/>
    </row>
    <row r="67" spans="1:3" x14ac:dyDescent="0.25">
      <c r="A67" s="32"/>
      <c r="B67" s="32"/>
      <c r="C67" s="33"/>
    </row>
    <row r="68" spans="1:3" x14ac:dyDescent="0.25">
      <c r="A68" s="32"/>
      <c r="B68" s="32"/>
      <c r="C68" s="33"/>
    </row>
    <row r="69" spans="1:3" x14ac:dyDescent="0.25">
      <c r="A69" s="32"/>
      <c r="B69" s="32"/>
      <c r="C69" s="33"/>
    </row>
    <row r="70" spans="1:3" x14ac:dyDescent="0.25">
      <c r="A70" s="32"/>
      <c r="B70" s="32"/>
      <c r="C70" s="33"/>
    </row>
  </sheetData>
  <phoneticPr fontId="5" type="noConversion"/>
  <pageMargins left="0.7" right="0.7" top="0.75" bottom="0.75" header="0.3" footer="0.3"/>
  <pageSetup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Recap </vt:lpstr>
    </vt:vector>
  </TitlesOfParts>
  <Company>iWINCONTESTS.com 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iWINConctests.com Win Tracker</dc:title>
  <dc:creator>Tom Cavalli</dc:creator>
  <cp:lastModifiedBy>Tom Cavalli</cp:lastModifiedBy>
  <dcterms:created xsi:type="dcterms:W3CDTF">2021-04-13T20:11:42Z</dcterms:created>
  <dcterms:modified xsi:type="dcterms:W3CDTF">2025-12-18T17:36:07Z</dcterms:modified>
</cp:coreProperties>
</file>